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14 小坂町\"/>
    </mc:Choice>
  </mc:AlternateContent>
  <xr:revisionPtr revIDLastSave="0" documentId="13_ncr:1_{DA7BD978-451D-40F7-97BD-64A2579E8DB4}" xr6:coauthVersionLast="45" xr6:coauthVersionMax="45" xr10:uidLastSave="{00000000-0000-0000-0000-000000000000}"/>
  <workbookProtection workbookAlgorithmName="SHA-512" workbookHashValue="SflptQ/cLZs1aGIN1XuLjs6zxcdiqc3PjzT24R2EnWJ4BlSwh6iR1lDYwYcv6aJaNzzfO2PXtIlAqOKwoyrIKg==" workbookSaltValue="pdABN9d9dw2KA1tpgIjmX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<sst xmlns="http://schemas.openxmlformats.org/spreadsheetml/2006/main" count="228" uniqueCount="115">
  <si>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</si>
  <si>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</si>
  <si>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</si>
  <si>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</si>
  <si>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</si>
  <si>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</si>
  <si>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</si>
  <si>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</si>
  <si>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</si>
  <si>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</si>
  <si>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</si>
  <si>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</si>
  <si>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</si>
  <si>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</si>
  <si>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</si>
  <si>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</si>
  <si>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</si>
  <si>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</si>
  <si>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</si>
  <si>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</si>
  <si>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</si>
  <si>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</si>
  <si>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</si>
  <si>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</si>
  <si>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</si>
  <si>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</si>
  <si>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</si>
  <si>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</si>
  <si>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</si>
  <si>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</si>
  <si>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</si>
  <si>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</si>
  <si>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</si>
  <si>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</si>
  <si>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</si>
  <si>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</si>
  <si>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</si>
  <si>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</si>
  <si>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</si>
  <si>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</si>
  <si>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</si>
  <si>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</si>
  <si>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</si>
  <si>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</si>
  <si>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</si>
  <si>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</si>
  <si>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</si>
  <si>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</si>
  <si>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</si>
  <si>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</si>
  <si>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</si>
  <si>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</si>
  <si>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</si>
  <si>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</si>
  <si>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</si>
  <si>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</si>
  <si>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</si>
  <si>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</si>
  <si>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</si>
  <si>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</si>
  <si>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</si>
  <si>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</si>
  <si>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</si>
  <si>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</si>
  <si>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</si>
  <si>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</si>
  <si>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</si>
  <si>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</si>
  <si>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</si>
  <si>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</si>
  <si>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</si>
  <si>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</si>
  <si>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</si>
  <si>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</si>
  <si>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</si>
  <si>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</si>
  <si>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</si>
  <si>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</si>
  <si>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</si>
  <si>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</si>
  <si>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</si>
  <si>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</si>
  <si>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</si>
  <si>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</si>
  <si>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</si>
  <si>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</si>
  <si>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</si>
  <si>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</si>
  <si>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</si>
  <si>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</si>
  <si>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</si>
  <si>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</si>
  <si>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</si>
  <si>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</si>
  <si>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</si>
  <si>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</si>
  <si>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</si>
  <si>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</si>
  <si>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</si>
  <si>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</si>
  <si>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</si>
  <si>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</si>
  <si>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</si>
  <si>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</si>
  <si>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</si>
  <si>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</si>
  <si>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</si>
  <si>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</si>
  <si>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</si>
  <si>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</si>
  <si>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</si>
  <si>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</si>
  <si>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phoneticPr fontId="4"/>
  </si>
  <si>
    <t>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phoneticPr fontId="4"/>
  </si>
  <si>
    <t>・経常収支比率（経常損失）については、一般会計からの繰入金と料金体系の見直しにより平成30年度まで100%を維持していたが、設備更新にかかる除却費等が増加したことから令和元年度は100％を下回った。
・流動比率は翌年度に支払う消費税納付額により変動があるもので、流動資産には大きな変動はない。
・企業債残高対給水収益比率は類似団体と比較して非常に高い水準となっている。これは設備投資に係る費用を企業債の借入に依存していることによる。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平成28年度まで有収率を90％で維持していたが、施設の老朽化が進み漏水が増加したことにより令和元年度は85.13％となっている。こまめな維持管理によりロスの減少を図りたい。施設利用率は、人口減少により類似団体よりもやや低い水準で推移している。</t>
    <rPh sb="8" eb="10">
      <t>ケイジョウ</t>
    </rPh>
    <rPh sb="10" eb="12">
      <t>ソンシツ</t>
    </rPh>
    <rPh sb="41" eb="43">
      <t>ヘイセイ</t>
    </rPh>
    <rPh sb="45" eb="47">
      <t>ネンド</t>
    </rPh>
    <rPh sb="62" eb="64">
      <t>セツビ</t>
    </rPh>
    <rPh sb="64" eb="66">
      <t>コウシン</t>
    </rPh>
    <rPh sb="70" eb="72">
      <t>ジョキャク</t>
    </rPh>
    <rPh sb="72" eb="73">
      <t>ヒ</t>
    </rPh>
    <rPh sb="73" eb="74">
      <t>ナド</t>
    </rPh>
    <rPh sb="75" eb="77">
      <t>ゾウカ</t>
    </rPh>
    <rPh sb="83" eb="85">
      <t>レイワ</t>
    </rPh>
    <rPh sb="85" eb="88">
      <t>ガンネンド</t>
    </rPh>
    <rPh sb="94" eb="96">
      <t>シタマワ</t>
    </rPh>
    <rPh sb="156" eb="158">
      <t>シュウエキ</t>
    </rPh>
    <rPh sb="411" eb="413">
      <t>レイワ</t>
    </rPh>
    <rPh sb="413" eb="414">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</si>
</sst>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1.45</c:v>
                </c:pt>
                <c:pt idx="1">
                  <c:v>1.55</c:v>
                </c:pt>
                <c:pt idx="2">
                  <c:v>0.25</c:v>
                </c:pt>
                <c:pt idx="3" formatCode="#,##0.00;&quot;△&quot;#,##0.00">
                  <c:v>0</c:v>
                </c:pt>
                <c:pt idx="4">
                  <c:v>8.35</c:v>
                </c:pt>
              </c:numCache>
            </c:numRef>
          </c:val>
          <c:extLst>
            <c:ext xmlns:c16="http://schemas.microsoft.com/office/drawing/2014/chart" uri="{C3380CC4-5D6E-409C-BE32-E72D297353CC}">
              <c16:uniqueId val="{00000000-502D-4311-BA59-51738526A476}"/>
            </c:ext>
          </c:extLst>
        </c:ser>
        <c:dLbls>
          <c:showLegendKey val="0"/>
          <c:showVal val="0"/>
          <c:showCatName val="0"/>
          <c:showSerName val="0"/>
          <c:showPercent val="0"/>
          <c:showBubbleSize val="0"/>
        </c:dLbls>
        <c:gapWidth val="150"/>
        <c:axId val="323174152"/>
        <c:axId val="32317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0.28999999999999998</c:v>
                </c:pt>
                <c:pt idx="1">
                  <c:v>0.41</c:v>
                </c:pt>
                <c:pt idx="2">
                  <c:v>0.4</c:v>
                </c:pt>
                <c:pt idx="3">
                  <c:v>0.32</c:v>
                </c:pt>
                <c:pt idx="4">
                  <c:v>0.81</c:v>
                </c:pt>
              </c:numCache>
            </c:numRef>
          </c:val>
          <c:smooth val="0"/>
          <c:extLst>
            <c:ext xmlns:c16="http://schemas.microsoft.com/office/drawing/2014/chart" uri="{C3380CC4-5D6E-409C-BE32-E72D297353CC}">
              <c16:uniqueId val="{00000001-502D-4311-BA59-51738526A476}"/>
            </c:ext>
          </c:extLst>
        </c:ser>
        <c:dLbls>
          <c:showLegendKey val="0"/>
          <c:showVal val="0"/>
          <c:showCatName val="0"/>
          <c:showSerName val="0"/>
          <c:showPercent val="0"/>
          <c:showBubbleSize val="0"/>
        </c:dLbls>
        <c:marker val="1"/>
        <c:smooth val="0"/>
        <c:axId val="323174152"/>
        <c:axId val="323174544"/>
      </c:lineChart>
      <c:dateAx>
        <c:axId val="323174152"/>
        <c:scaling>
          <c:orientation val="minMax"/>
        </c:scaling>
        <c:delete val="1"/>
        <c:axPos val="b"/>
        <c:numFmt formatCode="&quot;H&quot;yy" sourceLinked="1"/>
        <c:majorTickMark val="none"/>
        <c:minorTickMark val="none"/>
        <c:tickLblPos val="none"/>
        <c:crossAx val="323174544"/>
        <c:crosses val="autoZero"/>
        <c:auto val="1"/>
        <c:lblOffset val="100"/>
        <c:baseTimeUnit val="years"/>
      </c:dateAx>
      <c:valAx>
        <c:axId val="32317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174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33.35</c:v>
                </c:pt>
                <c:pt idx="1">
                  <c:v>32.880000000000003</c:v>
                </c:pt>
                <c:pt idx="2">
                  <c:v>36.21</c:v>
                </c:pt>
                <c:pt idx="3">
                  <c:v>35.82</c:v>
                </c:pt>
                <c:pt idx="4">
                  <c:v>35.06</c:v>
                </c:pt>
              </c:numCache>
            </c:numRef>
          </c:val>
          <c:extLst>
            <c:ext xmlns:c16="http://schemas.microsoft.com/office/drawing/2014/chart" uri="{C3380CC4-5D6E-409C-BE32-E72D297353CC}">
              <c16:uniqueId val="{00000000-9ABB-42AF-AAE6-32BB77E5067C}"/>
            </c:ext>
          </c:extLst>
        </c:ser>
        <c:dLbls>
          <c:showLegendKey val="0"/>
          <c:showVal val="0"/>
          <c:showCatName val="0"/>
          <c:showSerName val="0"/>
          <c:showPercent val="0"/>
          <c:showBubbleSize val="0"/>
        </c:dLbls>
        <c:gapWidth val="150"/>
        <c:axId val="398248400"/>
        <c:axId val="398248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39.909999999999997</c:v>
                </c:pt>
                <c:pt idx="1">
                  <c:v>41.09</c:v>
                </c:pt>
                <c:pt idx="2">
                  <c:v>38.979999999999997</c:v>
                </c:pt>
                <c:pt idx="3">
                  <c:v>39.61</c:v>
                </c:pt>
                <c:pt idx="4">
                  <c:v>41.06</c:v>
                </c:pt>
              </c:numCache>
            </c:numRef>
          </c:val>
          <c:smooth val="0"/>
          <c:extLst>
            <c:ext xmlns:c16="http://schemas.microsoft.com/office/drawing/2014/chart" uri="{C3380CC4-5D6E-409C-BE32-E72D297353CC}">
              <c16:uniqueId val="{00000001-9ABB-42AF-AAE6-32BB77E5067C}"/>
            </c:ext>
          </c:extLst>
        </c:ser>
        <c:dLbls>
          <c:showLegendKey val="0"/>
          <c:showVal val="0"/>
          <c:showCatName val="0"/>
          <c:showSerName val="0"/>
          <c:showPercent val="0"/>
          <c:showBubbleSize val="0"/>
        </c:dLbls>
        <c:marker val="1"/>
        <c:smooth val="0"/>
        <c:axId val="398248400"/>
        <c:axId val="398248792"/>
      </c:lineChart>
      <c:dateAx>
        <c:axId val="398248400"/>
        <c:scaling>
          <c:orientation val="minMax"/>
        </c:scaling>
        <c:delete val="1"/>
        <c:axPos val="b"/>
        <c:numFmt formatCode="&quot;H&quot;yy" sourceLinked="1"/>
        <c:majorTickMark val="none"/>
        <c:minorTickMark val="none"/>
        <c:tickLblPos val="none"/>
        <c:crossAx val="398248792"/>
        <c:crosses val="autoZero"/>
        <c:auto val="1"/>
        <c:lblOffset val="100"/>
        <c:baseTimeUnit val="years"/>
      </c:dateAx>
      <c:valAx>
        <c:axId val="398248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24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93.62</c:v>
                </c:pt>
                <c:pt idx="1">
                  <c:v>93.71</c:v>
                </c:pt>
                <c:pt idx="2">
                  <c:v>84.76</c:v>
                </c:pt>
                <c:pt idx="3">
                  <c:v>84.9</c:v>
                </c:pt>
                <c:pt idx="4">
                  <c:v>85.13</c:v>
                </c:pt>
              </c:numCache>
            </c:numRef>
          </c:val>
          <c:extLst>
            <c:ext xmlns:c16="http://schemas.microsoft.com/office/drawing/2014/chart" uri="{C3380CC4-5D6E-409C-BE32-E72D297353CC}">
              <c16:uniqueId val="{00000000-BD79-4D9A-B3E9-54FF3D4971C8}"/>
            </c:ext>
          </c:extLst>
        </c:ser>
        <c:dLbls>
          <c:showLegendKey val="0"/>
          <c:showVal val="0"/>
          <c:showCatName val="0"/>
          <c:showSerName val="0"/>
          <c:showPercent val="0"/>
          <c:showBubbleSize val="0"/>
        </c:dLbls>
        <c:gapWidth val="150"/>
        <c:axId val="397893752"/>
        <c:axId val="397894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75.62</c:v>
                </c:pt>
                <c:pt idx="1">
                  <c:v>75.91</c:v>
                </c:pt>
                <c:pt idx="2">
                  <c:v>75.010000000000005</c:v>
                </c:pt>
                <c:pt idx="3">
                  <c:v>72.959999999999994</c:v>
                </c:pt>
                <c:pt idx="4">
                  <c:v>72.42</c:v>
                </c:pt>
              </c:numCache>
            </c:numRef>
          </c:val>
          <c:smooth val="0"/>
          <c:extLst>
            <c:ext xmlns:c16="http://schemas.microsoft.com/office/drawing/2014/chart" uri="{C3380CC4-5D6E-409C-BE32-E72D297353CC}">
              <c16:uniqueId val="{00000001-BD79-4D9A-B3E9-54FF3D4971C8}"/>
            </c:ext>
          </c:extLst>
        </c:ser>
        <c:dLbls>
          <c:showLegendKey val="0"/>
          <c:showVal val="0"/>
          <c:showCatName val="0"/>
          <c:showSerName val="0"/>
          <c:showPercent val="0"/>
          <c:showBubbleSize val="0"/>
        </c:dLbls>
        <c:marker val="1"/>
        <c:smooth val="0"/>
        <c:axId val="397893752"/>
        <c:axId val="397894144"/>
      </c:lineChart>
      <c:dateAx>
        <c:axId val="397893752"/>
        <c:scaling>
          <c:orientation val="minMax"/>
        </c:scaling>
        <c:delete val="1"/>
        <c:axPos val="b"/>
        <c:numFmt formatCode="&quot;H&quot;yy" sourceLinked="1"/>
        <c:majorTickMark val="none"/>
        <c:minorTickMark val="none"/>
        <c:tickLblPos val="none"/>
        <c:crossAx val="397894144"/>
        <c:crosses val="autoZero"/>
        <c:auto val="1"/>
        <c:lblOffset val="100"/>
        <c:baseTimeUnit val="years"/>
      </c:dateAx>
      <c:valAx>
        <c:axId val="39789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7893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103.47</c:v>
                </c:pt>
                <c:pt idx="1">
                  <c:v>108.44</c:v>
                </c:pt>
                <c:pt idx="2">
                  <c:v>104.55</c:v>
                </c:pt>
                <c:pt idx="3">
                  <c:v>102.22</c:v>
                </c:pt>
                <c:pt idx="4">
                  <c:v>99.58</c:v>
                </c:pt>
              </c:numCache>
            </c:numRef>
          </c:val>
          <c:extLst>
            <c:ext xmlns:c16="http://schemas.microsoft.com/office/drawing/2014/chart" uri="{C3380CC4-5D6E-409C-BE32-E72D297353CC}">
              <c16:uniqueId val="{00000000-BA3A-494C-B97E-0F933110C102}"/>
            </c:ext>
          </c:extLst>
        </c:ser>
        <c:dLbls>
          <c:showLegendKey val="0"/>
          <c:showVal val="0"/>
          <c:showCatName val="0"/>
          <c:showSerName val="0"/>
          <c:showPercent val="0"/>
          <c:showBubbleSize val="0"/>
        </c:dLbls>
        <c:gapWidth val="150"/>
        <c:axId val="323175720"/>
        <c:axId val="32317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108.35</c:v>
                </c:pt>
                <c:pt idx="1">
                  <c:v>114.74</c:v>
                </c:pt>
                <c:pt idx="2">
                  <c:v>104.85</c:v>
                </c:pt>
                <c:pt idx="3">
                  <c:v>107.64</c:v>
                </c:pt>
                <c:pt idx="4">
                  <c:v>108.22</c:v>
                </c:pt>
              </c:numCache>
            </c:numRef>
          </c:val>
          <c:smooth val="0"/>
          <c:extLst>
            <c:ext xmlns:c16="http://schemas.microsoft.com/office/drawing/2014/chart" uri="{C3380CC4-5D6E-409C-BE32-E72D297353CC}">
              <c16:uniqueId val="{00000001-BA3A-494C-B97E-0F933110C102}"/>
            </c:ext>
          </c:extLst>
        </c:ser>
        <c:dLbls>
          <c:showLegendKey val="0"/>
          <c:showVal val="0"/>
          <c:showCatName val="0"/>
          <c:showSerName val="0"/>
          <c:showPercent val="0"/>
          <c:showBubbleSize val="0"/>
        </c:dLbls>
        <c:marker val="1"/>
        <c:smooth val="0"/>
        <c:axId val="323175720"/>
        <c:axId val="323176112"/>
      </c:lineChart>
      <c:dateAx>
        <c:axId val="323175720"/>
        <c:scaling>
          <c:orientation val="minMax"/>
        </c:scaling>
        <c:delete val="1"/>
        <c:axPos val="b"/>
        <c:numFmt formatCode="&quot;H&quot;yy" sourceLinked="1"/>
        <c:majorTickMark val="none"/>
        <c:minorTickMark val="none"/>
        <c:tickLblPos val="none"/>
        <c:crossAx val="323176112"/>
        <c:crosses val="autoZero"/>
        <c:auto val="1"/>
        <c:lblOffset val="100"/>
        <c:baseTimeUnit val="years"/>
      </c:dateAx>
      <c:valAx>
        <c:axId val="3231761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3175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23.31</c:v>
                </c:pt>
                <c:pt idx="1">
                  <c:v>25.88</c:v>
                </c:pt>
                <c:pt idx="2">
                  <c:v>24.47</c:v>
                </c:pt>
                <c:pt idx="3">
                  <c:v>27.07</c:v>
                </c:pt>
                <c:pt idx="4">
                  <c:v>32.270000000000003</c:v>
                </c:pt>
              </c:numCache>
            </c:numRef>
          </c:val>
          <c:extLst>
            <c:ext xmlns:c16="http://schemas.microsoft.com/office/drawing/2014/chart" uri="{C3380CC4-5D6E-409C-BE32-E72D297353CC}">
              <c16:uniqueId val="{00000000-7CD3-41F5-9BC8-411E0B71C876}"/>
            </c:ext>
          </c:extLst>
        </c:ser>
        <c:dLbls>
          <c:showLegendKey val="0"/>
          <c:showVal val="0"/>
          <c:showCatName val="0"/>
          <c:showSerName val="0"/>
          <c:showPercent val="0"/>
          <c:showBubbleSize val="0"/>
        </c:dLbls>
        <c:gapWidth val="150"/>
        <c:axId val="323177288"/>
        <c:axId val="323789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51.44</c:v>
                </c:pt>
                <c:pt idx="1">
                  <c:v>52.4</c:v>
                </c:pt>
                <c:pt idx="2">
                  <c:v>51.89</c:v>
                </c:pt>
                <c:pt idx="3">
                  <c:v>54.09</c:v>
                </c:pt>
                <c:pt idx="4">
                  <c:v>52.73</c:v>
                </c:pt>
              </c:numCache>
            </c:numRef>
          </c:val>
          <c:smooth val="0"/>
          <c:extLst>
            <c:ext xmlns:c16="http://schemas.microsoft.com/office/drawing/2014/chart" uri="{C3380CC4-5D6E-409C-BE32-E72D297353CC}">
              <c16:uniqueId val="{00000001-7CD3-41F5-9BC8-411E0B71C876}"/>
            </c:ext>
          </c:extLst>
        </c:ser>
        <c:dLbls>
          <c:showLegendKey val="0"/>
          <c:showVal val="0"/>
          <c:showCatName val="0"/>
          <c:showSerName val="0"/>
          <c:showPercent val="0"/>
          <c:showBubbleSize val="0"/>
        </c:dLbls>
        <c:marker val="1"/>
        <c:smooth val="0"/>
        <c:axId val="323177288"/>
        <c:axId val="323789976"/>
      </c:lineChart>
      <c:dateAx>
        <c:axId val="323177288"/>
        <c:scaling>
          <c:orientation val="minMax"/>
        </c:scaling>
        <c:delete val="1"/>
        <c:axPos val="b"/>
        <c:numFmt formatCode="&quot;H&quot;yy" sourceLinked="1"/>
        <c:majorTickMark val="none"/>
        <c:minorTickMark val="none"/>
        <c:tickLblPos val="none"/>
        <c:crossAx val="323789976"/>
        <c:crosses val="autoZero"/>
        <c:auto val="1"/>
        <c:lblOffset val="100"/>
        <c:baseTimeUnit val="years"/>
      </c:dateAx>
      <c:valAx>
        <c:axId val="323789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177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421-4771-AE3A-66202783E6CA}"/>
            </c:ext>
          </c:extLst>
        </c:ser>
        <c:dLbls>
          <c:showLegendKey val="0"/>
          <c:showVal val="0"/>
          <c:showCatName val="0"/>
          <c:showSerName val="0"/>
          <c:showPercent val="0"/>
          <c:showBubbleSize val="0"/>
        </c:dLbls>
        <c:gapWidth val="150"/>
        <c:axId val="323791152"/>
        <c:axId val="323791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11.68</c:v>
                </c:pt>
                <c:pt idx="1">
                  <c:v>14.01</c:v>
                </c:pt>
                <c:pt idx="2">
                  <c:v>14.74</c:v>
                </c:pt>
                <c:pt idx="3">
                  <c:v>18.68</c:v>
                </c:pt>
                <c:pt idx="4">
                  <c:v>19.91</c:v>
                </c:pt>
              </c:numCache>
            </c:numRef>
          </c:val>
          <c:smooth val="0"/>
          <c:extLst>
            <c:ext xmlns:c16="http://schemas.microsoft.com/office/drawing/2014/chart" uri="{C3380CC4-5D6E-409C-BE32-E72D297353CC}">
              <c16:uniqueId val="{00000001-9421-4771-AE3A-66202783E6CA}"/>
            </c:ext>
          </c:extLst>
        </c:ser>
        <c:dLbls>
          <c:showLegendKey val="0"/>
          <c:showVal val="0"/>
          <c:showCatName val="0"/>
          <c:showSerName val="0"/>
          <c:showPercent val="0"/>
          <c:showBubbleSize val="0"/>
        </c:dLbls>
        <c:marker val="1"/>
        <c:smooth val="0"/>
        <c:axId val="323791152"/>
        <c:axId val="323791544"/>
      </c:lineChart>
      <c:dateAx>
        <c:axId val="323791152"/>
        <c:scaling>
          <c:orientation val="minMax"/>
        </c:scaling>
        <c:delete val="1"/>
        <c:axPos val="b"/>
        <c:numFmt formatCode="&quot;H&quot;yy" sourceLinked="1"/>
        <c:majorTickMark val="none"/>
        <c:minorTickMark val="none"/>
        <c:tickLblPos val="none"/>
        <c:crossAx val="323791544"/>
        <c:crosses val="autoZero"/>
        <c:auto val="1"/>
        <c:lblOffset val="100"/>
        <c:baseTimeUnit val="years"/>
      </c:dateAx>
      <c:valAx>
        <c:axId val="323791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79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40-4D37-A0AB-4AA61FB539F4}"/>
            </c:ext>
          </c:extLst>
        </c:ser>
        <c:dLbls>
          <c:showLegendKey val="0"/>
          <c:showVal val="0"/>
          <c:showCatName val="0"/>
          <c:showSerName val="0"/>
          <c:showPercent val="0"/>
          <c:showBubbleSize val="0"/>
        </c:dLbls>
        <c:gapWidth val="150"/>
        <c:axId val="323792720"/>
        <c:axId val="323793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26.85</c:v>
                </c:pt>
                <c:pt idx="1">
                  <c:v>27.19</c:v>
                </c:pt>
                <c:pt idx="2">
                  <c:v>27.52</c:v>
                </c:pt>
                <c:pt idx="3">
                  <c:v>30.84</c:v>
                </c:pt>
                <c:pt idx="4">
                  <c:v>25.29</c:v>
                </c:pt>
              </c:numCache>
            </c:numRef>
          </c:val>
          <c:smooth val="0"/>
          <c:extLst>
            <c:ext xmlns:c16="http://schemas.microsoft.com/office/drawing/2014/chart" uri="{C3380CC4-5D6E-409C-BE32-E72D297353CC}">
              <c16:uniqueId val="{00000001-2040-4D37-A0AB-4AA61FB539F4}"/>
            </c:ext>
          </c:extLst>
        </c:ser>
        <c:dLbls>
          <c:showLegendKey val="0"/>
          <c:showVal val="0"/>
          <c:showCatName val="0"/>
          <c:showSerName val="0"/>
          <c:showPercent val="0"/>
          <c:showBubbleSize val="0"/>
        </c:dLbls>
        <c:marker val="1"/>
        <c:smooth val="0"/>
        <c:axId val="323792720"/>
        <c:axId val="323793112"/>
      </c:lineChart>
      <c:dateAx>
        <c:axId val="323792720"/>
        <c:scaling>
          <c:orientation val="minMax"/>
        </c:scaling>
        <c:delete val="1"/>
        <c:axPos val="b"/>
        <c:numFmt formatCode="&quot;H&quot;yy" sourceLinked="1"/>
        <c:majorTickMark val="none"/>
        <c:minorTickMark val="none"/>
        <c:tickLblPos val="none"/>
        <c:crossAx val="323793112"/>
        <c:crosses val="autoZero"/>
        <c:auto val="1"/>
        <c:lblOffset val="100"/>
        <c:baseTimeUnit val="years"/>
      </c:dateAx>
      <c:valAx>
        <c:axId val="3237931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379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203.98</c:v>
                </c:pt>
                <c:pt idx="1">
                  <c:v>213.48</c:v>
                </c:pt>
                <c:pt idx="2">
                  <c:v>206.29</c:v>
                </c:pt>
                <c:pt idx="3">
                  <c:v>207.63</c:v>
                </c:pt>
                <c:pt idx="4">
                  <c:v>201.22</c:v>
                </c:pt>
              </c:numCache>
            </c:numRef>
          </c:val>
          <c:extLst>
            <c:ext xmlns:c16="http://schemas.microsoft.com/office/drawing/2014/chart" uri="{C3380CC4-5D6E-409C-BE32-E72D297353CC}">
              <c16:uniqueId val="{00000000-427D-45EA-8918-175BCF85D15F}"/>
            </c:ext>
          </c:extLst>
        </c:ser>
        <c:dLbls>
          <c:showLegendKey val="0"/>
          <c:showVal val="0"/>
          <c:showCatName val="0"/>
          <c:showSerName val="0"/>
          <c:showPercent val="0"/>
          <c:showBubbleSize val="0"/>
        </c:dLbls>
        <c:gapWidth val="150"/>
        <c:axId val="398119056"/>
        <c:axId val="398119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527.82000000000005</c:v>
                </c:pt>
                <c:pt idx="1">
                  <c:v>477.44</c:v>
                </c:pt>
                <c:pt idx="2">
                  <c:v>445.85</c:v>
                </c:pt>
                <c:pt idx="3">
                  <c:v>450.54</c:v>
                </c:pt>
                <c:pt idx="4">
                  <c:v>348.88</c:v>
                </c:pt>
              </c:numCache>
            </c:numRef>
          </c:val>
          <c:smooth val="0"/>
          <c:extLst>
            <c:ext xmlns:c16="http://schemas.microsoft.com/office/drawing/2014/chart" uri="{C3380CC4-5D6E-409C-BE32-E72D297353CC}">
              <c16:uniqueId val="{00000001-427D-45EA-8918-175BCF85D15F}"/>
            </c:ext>
          </c:extLst>
        </c:ser>
        <c:dLbls>
          <c:showLegendKey val="0"/>
          <c:showVal val="0"/>
          <c:showCatName val="0"/>
          <c:showSerName val="0"/>
          <c:showPercent val="0"/>
          <c:showBubbleSize val="0"/>
        </c:dLbls>
        <c:marker val="1"/>
        <c:smooth val="0"/>
        <c:axId val="398119056"/>
        <c:axId val="398119448"/>
      </c:lineChart>
      <c:dateAx>
        <c:axId val="398119056"/>
        <c:scaling>
          <c:orientation val="minMax"/>
        </c:scaling>
        <c:delete val="1"/>
        <c:axPos val="b"/>
        <c:numFmt formatCode="&quot;H&quot;yy" sourceLinked="1"/>
        <c:majorTickMark val="none"/>
        <c:minorTickMark val="none"/>
        <c:tickLblPos val="none"/>
        <c:crossAx val="398119448"/>
        <c:crosses val="autoZero"/>
        <c:auto val="1"/>
        <c:lblOffset val="100"/>
        <c:baseTimeUnit val="years"/>
      </c:dateAx>
      <c:valAx>
        <c:axId val="3981194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811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2089.1</c:v>
                </c:pt>
                <c:pt idx="1">
                  <c:v>2047.3</c:v>
                </c:pt>
                <c:pt idx="2">
                  <c:v>2216.46</c:v>
                </c:pt>
                <c:pt idx="3">
                  <c:v>2088.0700000000002</c:v>
                </c:pt>
                <c:pt idx="4">
                  <c:v>2064.25</c:v>
                </c:pt>
              </c:numCache>
            </c:numRef>
          </c:val>
          <c:extLst>
            <c:ext xmlns:c16="http://schemas.microsoft.com/office/drawing/2014/chart" uri="{C3380CC4-5D6E-409C-BE32-E72D297353CC}">
              <c16:uniqueId val="{00000000-DE9F-4245-88CD-7817C3F07416}"/>
            </c:ext>
          </c:extLst>
        </c:ser>
        <c:dLbls>
          <c:showLegendKey val="0"/>
          <c:showVal val="0"/>
          <c:showCatName val="0"/>
          <c:showSerName val="0"/>
          <c:showPercent val="0"/>
          <c:showBubbleSize val="0"/>
        </c:dLbls>
        <c:gapWidth val="150"/>
        <c:axId val="398120624"/>
        <c:axId val="398121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488.5</c:v>
                </c:pt>
                <c:pt idx="1">
                  <c:v>485.75</c:v>
                </c:pt>
                <c:pt idx="2">
                  <c:v>516.34</c:v>
                </c:pt>
                <c:pt idx="3">
                  <c:v>496.56</c:v>
                </c:pt>
                <c:pt idx="4">
                  <c:v>540.38</c:v>
                </c:pt>
              </c:numCache>
            </c:numRef>
          </c:val>
          <c:smooth val="0"/>
          <c:extLst>
            <c:ext xmlns:c16="http://schemas.microsoft.com/office/drawing/2014/chart" uri="{C3380CC4-5D6E-409C-BE32-E72D297353CC}">
              <c16:uniqueId val="{00000001-DE9F-4245-88CD-7817C3F07416}"/>
            </c:ext>
          </c:extLst>
        </c:ser>
        <c:dLbls>
          <c:showLegendKey val="0"/>
          <c:showVal val="0"/>
          <c:showCatName val="0"/>
          <c:showSerName val="0"/>
          <c:showPercent val="0"/>
          <c:showBubbleSize val="0"/>
        </c:dLbls>
        <c:marker val="1"/>
        <c:smooth val="0"/>
        <c:axId val="398120624"/>
        <c:axId val="398121016"/>
      </c:lineChart>
      <c:dateAx>
        <c:axId val="398120624"/>
        <c:scaling>
          <c:orientation val="minMax"/>
        </c:scaling>
        <c:delete val="1"/>
        <c:axPos val="b"/>
        <c:numFmt formatCode="&quot;H&quot;yy" sourceLinked="1"/>
        <c:majorTickMark val="none"/>
        <c:minorTickMark val="none"/>
        <c:tickLblPos val="none"/>
        <c:crossAx val="398121016"/>
        <c:crosses val="autoZero"/>
        <c:auto val="1"/>
        <c:lblOffset val="100"/>
        <c:baseTimeUnit val="years"/>
      </c:dateAx>
      <c:valAx>
        <c:axId val="3981210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9812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53.44</c:v>
                </c:pt>
                <c:pt idx="1">
                  <c:v>55.88</c:v>
                </c:pt>
                <c:pt idx="2">
                  <c:v>55.27</c:v>
                </c:pt>
                <c:pt idx="3">
                  <c:v>55.45</c:v>
                </c:pt>
                <c:pt idx="4">
                  <c:v>53.45</c:v>
                </c:pt>
              </c:numCache>
            </c:numRef>
          </c:val>
          <c:extLst>
            <c:ext xmlns:c16="http://schemas.microsoft.com/office/drawing/2014/chart" uri="{C3380CC4-5D6E-409C-BE32-E72D297353CC}">
              <c16:uniqueId val="{00000000-B64C-4A15-9158-B8F7629DDF73}"/>
            </c:ext>
          </c:extLst>
        </c:ser>
        <c:dLbls>
          <c:showLegendKey val="0"/>
          <c:showVal val="0"/>
          <c:showCatName val="0"/>
          <c:showSerName val="0"/>
          <c:showPercent val="0"/>
          <c:showBubbleSize val="0"/>
        </c:dLbls>
        <c:gapWidth val="150"/>
        <c:axId val="398122192"/>
        <c:axId val="398245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82.42</c:v>
                </c:pt>
                <c:pt idx="1">
                  <c:v>83.59</c:v>
                </c:pt>
                <c:pt idx="2">
                  <c:v>83.27</c:v>
                </c:pt>
                <c:pt idx="3">
                  <c:v>84.9</c:v>
                </c:pt>
                <c:pt idx="4">
                  <c:v>83.22</c:v>
                </c:pt>
              </c:numCache>
            </c:numRef>
          </c:val>
          <c:smooth val="0"/>
          <c:extLst>
            <c:ext xmlns:c16="http://schemas.microsoft.com/office/drawing/2014/chart" uri="{C3380CC4-5D6E-409C-BE32-E72D297353CC}">
              <c16:uniqueId val="{00000001-B64C-4A15-9158-B8F7629DDF73}"/>
            </c:ext>
          </c:extLst>
        </c:ser>
        <c:dLbls>
          <c:showLegendKey val="0"/>
          <c:showVal val="0"/>
          <c:showCatName val="0"/>
          <c:showSerName val="0"/>
          <c:showPercent val="0"/>
          <c:showBubbleSize val="0"/>
        </c:dLbls>
        <c:marker val="1"/>
        <c:smooth val="0"/>
        <c:axId val="398122192"/>
        <c:axId val="398245656"/>
      </c:lineChart>
      <c:dateAx>
        <c:axId val="398122192"/>
        <c:scaling>
          <c:orientation val="minMax"/>
        </c:scaling>
        <c:delete val="1"/>
        <c:axPos val="b"/>
        <c:numFmt formatCode="&quot;H&quot;yy" sourceLinked="1"/>
        <c:majorTickMark val="none"/>
        <c:minorTickMark val="none"/>
        <c:tickLblPos val="none"/>
        <c:crossAx val="398245656"/>
        <c:crosses val="autoZero"/>
        <c:auto val="1"/>
        <c:lblOffset val="100"/>
        <c:baseTimeUnit val="years"/>
      </c:dateAx>
      <c:valAx>
        <c:axId val="398245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12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516.24</c:v>
                </c:pt>
                <c:pt idx="1">
                  <c:v>494.68</c:v>
                </c:pt>
                <c:pt idx="2">
                  <c:v>502.38</c:v>
                </c:pt>
                <c:pt idx="3">
                  <c:v>515.04</c:v>
                </c:pt>
                <c:pt idx="4">
                  <c:v>527.26</c:v>
                </c:pt>
              </c:numCache>
            </c:numRef>
          </c:val>
          <c:extLst>
            <c:ext xmlns:c16="http://schemas.microsoft.com/office/drawing/2014/chart" uri="{C3380CC4-5D6E-409C-BE32-E72D297353CC}">
              <c16:uniqueId val="{00000000-615A-4B8F-89F9-15DFB0B4654E}"/>
            </c:ext>
          </c:extLst>
        </c:ser>
        <c:dLbls>
          <c:showLegendKey val="0"/>
          <c:showVal val="0"/>
          <c:showCatName val="0"/>
          <c:showSerName val="0"/>
          <c:showPercent val="0"/>
          <c:showBubbleSize val="0"/>
        </c:dLbls>
        <c:gapWidth val="150"/>
        <c:axId val="398246832"/>
        <c:axId val="398247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226.99</c:v>
                </c:pt>
                <c:pt idx="1">
                  <c:v>230.22</c:v>
                </c:pt>
                <c:pt idx="2">
                  <c:v>228.81</c:v>
                </c:pt>
                <c:pt idx="3">
                  <c:v>231.9</c:v>
                </c:pt>
                <c:pt idx="4">
                  <c:v>234.17</c:v>
                </c:pt>
              </c:numCache>
            </c:numRef>
          </c:val>
          <c:smooth val="0"/>
          <c:extLst>
            <c:ext xmlns:c16="http://schemas.microsoft.com/office/drawing/2014/chart" uri="{C3380CC4-5D6E-409C-BE32-E72D297353CC}">
              <c16:uniqueId val="{00000001-615A-4B8F-89F9-15DFB0B4654E}"/>
            </c:ext>
          </c:extLst>
        </c:ser>
        <c:dLbls>
          <c:showLegendKey val="0"/>
          <c:showVal val="0"/>
          <c:showCatName val="0"/>
          <c:showSerName val="0"/>
          <c:showPercent val="0"/>
          <c:showBubbleSize val="0"/>
        </c:dLbls>
        <c:marker val="1"/>
        <c:smooth val="0"/>
        <c:axId val="398246832"/>
        <c:axId val="398247224"/>
      </c:lineChart>
      <c:dateAx>
        <c:axId val="398246832"/>
        <c:scaling>
          <c:orientation val="minMax"/>
        </c:scaling>
        <c:delete val="1"/>
        <c:axPos val="b"/>
        <c:numFmt formatCode="&quot;H&quot;yy" sourceLinked="1"/>
        <c:majorTickMark val="none"/>
        <c:minorTickMark val="none"/>
        <c:tickLblPos val="none"/>
        <c:crossAx val="398247224"/>
        <c:crosses val="autoZero"/>
        <c:auto val="1"/>
        <c:lblOffset val="100"/>
        <c:baseTimeUnit val="years"/>
      </c:dateAx>
      <c:valAx>
        <c:axId val="398247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824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小坂町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A9</v>
      </c>
      <c r="X8" s="60"/>
      <c r="Y8" s="60"/>
      <c r="Z8" s="60"/>
      <c r="AA8" s="60"/>
      <c r="AB8" s="60"/>
      <c r="AC8" s="60"/>
      <c r="AD8" s="60" t="str">
        <f>データ!$M$6</f>
        <v>非設置</v>
      </c>
      <c r="AE8" s="60"/>
      <c r="AF8" s="60"/>
      <c r="AG8" s="60"/>
      <c r="AH8" s="60"/>
      <c r="AI8" s="60"/>
      <c r="AJ8" s="60"/>
      <c r="AK8" s="4"/>
      <c r="AL8" s="61">
        <f>データ!$R$6</f>
        <v>4995</v>
      </c>
      <c r="AM8" s="61"/>
      <c r="AN8" s="61"/>
      <c r="AO8" s="61"/>
      <c r="AP8" s="61"/>
      <c r="AQ8" s="61"/>
      <c r="AR8" s="61"/>
      <c r="AS8" s="61"/>
      <c r="AT8" s="52">
        <f>データ!$S$6</f>
        <v>201.7</v>
      </c>
      <c r="AU8" s="53"/>
      <c r="AV8" s="53"/>
      <c r="AW8" s="53"/>
      <c r="AX8" s="53"/>
      <c r="AY8" s="53"/>
      <c r="AZ8" s="53"/>
      <c r="BA8" s="53"/>
      <c r="BB8" s="54">
        <f>データ!$T$6</f>
        <v>24.76</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38.42</v>
      </c>
      <c r="J10" s="53"/>
      <c r="K10" s="53"/>
      <c r="L10" s="53"/>
      <c r="M10" s="53"/>
      <c r="N10" s="53"/>
      <c r="O10" s="64"/>
      <c r="P10" s="54">
        <f>データ!$P$6</f>
        <v>95.88</v>
      </c>
      <c r="Q10" s="54"/>
      <c r="R10" s="54"/>
      <c r="S10" s="54"/>
      <c r="T10" s="54"/>
      <c r="U10" s="54"/>
      <c r="V10" s="54"/>
      <c r="W10" s="61">
        <f>データ!$Q$6</f>
        <v>5456</v>
      </c>
      <c r="X10" s="61"/>
      <c r="Y10" s="61"/>
      <c r="Z10" s="61"/>
      <c r="AA10" s="61"/>
      <c r="AB10" s="61"/>
      <c r="AC10" s="61"/>
      <c r="AD10" s="2"/>
      <c r="AE10" s="2"/>
      <c r="AF10" s="2"/>
      <c r="AG10" s="2"/>
      <c r="AH10" s="4"/>
      <c r="AI10" s="4"/>
      <c r="AJ10" s="4"/>
      <c r="AK10" s="4"/>
      <c r="AL10" s="61">
        <f>データ!$U$6</f>
        <v>4749</v>
      </c>
      <c r="AM10" s="61"/>
      <c r="AN10" s="61"/>
      <c r="AO10" s="61"/>
      <c r="AP10" s="61"/>
      <c r="AQ10" s="61"/>
      <c r="AR10" s="61"/>
      <c r="AS10" s="61"/>
      <c r="AT10" s="52">
        <f>データ!$V$6</f>
        <v>11.7</v>
      </c>
      <c r="AU10" s="53"/>
      <c r="AV10" s="53"/>
      <c r="AW10" s="53"/>
      <c r="AX10" s="53"/>
      <c r="AY10" s="53"/>
      <c r="AZ10" s="53"/>
      <c r="BA10" s="53"/>
      <c r="BB10" s="54">
        <f>データ!$W$6</f>
        <v>405.9</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113</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Day6190v4xzOl1j3kjFOtiTpI0TcfVCU/FTfKRqScrKV+xBsr1vXKEJn9RZLw6Ii0rAp64DNW2EjiA8ow0+iRQ==" saltValue="/+FjuK19eM8GW7IKZEplv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53031</v>
      </c>
      <c r="D6" s="34">
        <f t="shared" si="3"/>
        <v>46</v>
      </c>
      <c r="E6" s="34">
        <f t="shared" si="3"/>
        <v>1</v>
      </c>
      <c r="F6" s="34">
        <f t="shared" si="3"/>
        <v>0</v>
      </c>
      <c r="G6" s="34">
        <f t="shared" si="3"/>
        <v>1</v>
      </c>
      <c r="H6" s="34" t="str">
        <f t="shared" si="3"/>
        <v>秋田県　小坂町</v>
      </c>
      <c r="I6" s="34" t="str">
        <f t="shared" si="3"/>
        <v>法適用</v>
      </c>
      <c r="J6" s="34" t="str">
        <f t="shared" si="3"/>
        <v>水道事業</v>
      </c>
      <c r="K6" s="34" t="str">
        <f t="shared" si="3"/>
        <v>末端給水事業</v>
      </c>
      <c r="L6" s="34" t="str">
        <f t="shared" si="3"/>
        <v>A9</v>
      </c>
      <c r="M6" s="34" t="str">
        <f t="shared" si="3"/>
        <v>非設置</v>
      </c>
      <c r="N6" s="35" t="str">
        <f t="shared" si="3"/>
        <v>-</v>
      </c>
      <c r="O6" s="35">
        <f t="shared" si="3"/>
        <v>38.42</v>
      </c>
      <c r="P6" s="35">
        <f t="shared" si="3"/>
        <v>95.88</v>
      </c>
      <c r="Q6" s="35">
        <f t="shared" si="3"/>
        <v>5456</v>
      </c>
      <c r="R6" s="35">
        <f t="shared" si="3"/>
        <v>4995</v>
      </c>
      <c r="S6" s="35">
        <f t="shared" si="3"/>
        <v>201.7</v>
      </c>
      <c r="T6" s="35">
        <f t="shared" si="3"/>
        <v>24.76</v>
      </c>
      <c r="U6" s="35">
        <f t="shared" si="3"/>
        <v>4749</v>
      </c>
      <c r="V6" s="35">
        <f t="shared" si="3"/>
        <v>11.7</v>
      </c>
      <c r="W6" s="35">
        <f t="shared" si="3"/>
        <v>405.9</v>
      </c>
      <c r="X6" s="36">
        <f>IF(X7="",NA(),X7)</f>
        <v>103.47</v>
      </c>
      <c r="Y6" s="36">
        <f t="shared" ref="Y6:AG6" si="4">IF(Y7="",NA(),Y7)</f>
        <v>108.44</v>
      </c>
      <c r="Z6" s="36">
        <f t="shared" si="4"/>
        <v>104.55</v>
      </c>
      <c r="AA6" s="36">
        <f t="shared" si="4"/>
        <v>102.22</v>
      </c>
      <c r="AB6" s="36">
        <f t="shared" si="4"/>
        <v>99.58</v>
      </c>
      <c r="AC6" s="36">
        <f t="shared" si="4"/>
        <v>108.35</v>
      </c>
      <c r="AD6" s="36">
        <f t="shared" si="4"/>
        <v>114.74</v>
      </c>
      <c r="AE6" s="36">
        <f t="shared" si="4"/>
        <v>104.85</v>
      </c>
      <c r="AF6" s="36">
        <f t="shared" si="4"/>
        <v>107.64</v>
      </c>
      <c r="AG6" s="36">
        <f t="shared" si="4"/>
        <v>108.22</v>
      </c>
      <c r="AH6" s="35" t="str">
        <f>IF(AH7="","",IF(AH7="-","【-】","【"&amp;SUBSTITUTE(TEXT(AH7,"#,##0.00"),"-","△")&amp;"】"))</f>
        <v>【112.01】</v>
      </c>
      <c r="AI6" s="35">
        <f>IF(AI7="",NA(),AI7)</f>
        <v>0</v>
      </c>
      <c r="AJ6" s="35">
        <f t="shared" ref="AJ6:AR6" si="5">IF(AJ7="",NA(),AJ7)</f>
        <v>0</v>
      </c>
      <c r="AK6" s="35">
        <f t="shared" si="5"/>
        <v>0</v>
      </c>
      <c r="AL6" s="35">
        <f t="shared" si="5"/>
        <v>0</v>
      </c>
      <c r="AM6" s="35">
        <f t="shared" si="5"/>
        <v>0</v>
      </c>
      <c r="AN6" s="36">
        <f t="shared" si="5"/>
        <v>26.85</v>
      </c>
      <c r="AO6" s="36">
        <f t="shared" si="5"/>
        <v>27.19</v>
      </c>
      <c r="AP6" s="36">
        <f t="shared" si="5"/>
        <v>27.52</v>
      </c>
      <c r="AQ6" s="36">
        <f t="shared" si="5"/>
        <v>30.84</v>
      </c>
      <c r="AR6" s="36">
        <f t="shared" si="5"/>
        <v>25.29</v>
      </c>
      <c r="AS6" s="35" t="str">
        <f>IF(AS7="","",IF(AS7="-","【-】","【"&amp;SUBSTITUTE(TEXT(AS7,"#,##0.00"),"-","△")&amp;"】"))</f>
        <v>【1.08】</v>
      </c>
      <c r="AT6" s="36">
        <f>IF(AT7="",NA(),AT7)</f>
        <v>203.98</v>
      </c>
      <c r="AU6" s="36">
        <f t="shared" ref="AU6:BC6" si="6">IF(AU7="",NA(),AU7)</f>
        <v>213.48</v>
      </c>
      <c r="AV6" s="36">
        <f t="shared" si="6"/>
        <v>206.29</v>
      </c>
      <c r="AW6" s="36">
        <f t="shared" si="6"/>
        <v>207.63</v>
      </c>
      <c r="AX6" s="36">
        <f t="shared" si="6"/>
        <v>201.22</v>
      </c>
      <c r="AY6" s="36">
        <f t="shared" si="6"/>
        <v>527.82000000000005</v>
      </c>
      <c r="AZ6" s="36">
        <f t="shared" si="6"/>
        <v>477.44</v>
      </c>
      <c r="BA6" s="36">
        <f t="shared" si="6"/>
        <v>445.85</v>
      </c>
      <c r="BB6" s="36">
        <f t="shared" si="6"/>
        <v>450.54</v>
      </c>
      <c r="BC6" s="36">
        <f t="shared" si="6"/>
        <v>348.88</v>
      </c>
      <c r="BD6" s="35" t="str">
        <f>IF(BD7="","",IF(BD7="-","【-】","【"&amp;SUBSTITUTE(TEXT(BD7,"#,##0.00"),"-","△")&amp;"】"))</f>
        <v>【264.97】</v>
      </c>
      <c r="BE6" s="36">
        <f>IF(BE7="",NA(),BE7)</f>
        <v>2089.1</v>
      </c>
      <c r="BF6" s="36">
        <f t="shared" ref="BF6:BN6" si="7">IF(BF7="",NA(),BF7)</f>
        <v>2047.3</v>
      </c>
      <c r="BG6" s="36">
        <f t="shared" si="7"/>
        <v>2216.46</v>
      </c>
      <c r="BH6" s="36">
        <f t="shared" si="7"/>
        <v>2088.0700000000002</v>
      </c>
      <c r="BI6" s="36">
        <f t="shared" si="7"/>
        <v>2064.25</v>
      </c>
      <c r="BJ6" s="36">
        <f t="shared" si="7"/>
        <v>488.5</v>
      </c>
      <c r="BK6" s="36">
        <f t="shared" si="7"/>
        <v>485.75</v>
      </c>
      <c r="BL6" s="36">
        <f t="shared" si="7"/>
        <v>516.34</v>
      </c>
      <c r="BM6" s="36">
        <f t="shared" si="7"/>
        <v>496.56</v>
      </c>
      <c r="BN6" s="36">
        <f t="shared" si="7"/>
        <v>540.38</v>
      </c>
      <c r="BO6" s="35" t="str">
        <f>IF(BO7="","",IF(BO7="-","【-】","【"&amp;SUBSTITUTE(TEXT(BO7,"#,##0.00"),"-","△")&amp;"】"))</f>
        <v>【266.61】</v>
      </c>
      <c r="BP6" s="36">
        <f>IF(BP7="",NA(),BP7)</f>
        <v>53.44</v>
      </c>
      <c r="BQ6" s="36">
        <f t="shared" ref="BQ6:BY6" si="8">IF(BQ7="",NA(),BQ7)</f>
        <v>55.88</v>
      </c>
      <c r="BR6" s="36">
        <f t="shared" si="8"/>
        <v>55.27</v>
      </c>
      <c r="BS6" s="36">
        <f t="shared" si="8"/>
        <v>55.45</v>
      </c>
      <c r="BT6" s="36">
        <f t="shared" si="8"/>
        <v>53.45</v>
      </c>
      <c r="BU6" s="36">
        <f t="shared" si="8"/>
        <v>82.42</v>
      </c>
      <c r="BV6" s="36">
        <f t="shared" si="8"/>
        <v>83.59</v>
      </c>
      <c r="BW6" s="36">
        <f t="shared" si="8"/>
        <v>83.27</v>
      </c>
      <c r="BX6" s="36">
        <f t="shared" si="8"/>
        <v>84.9</v>
      </c>
      <c r="BY6" s="36">
        <f t="shared" si="8"/>
        <v>83.22</v>
      </c>
      <c r="BZ6" s="35" t="str">
        <f>IF(BZ7="","",IF(BZ7="-","【-】","【"&amp;SUBSTITUTE(TEXT(BZ7,"#,##0.00"),"-","△")&amp;"】"))</f>
        <v>【103.24】</v>
      </c>
      <c r="CA6" s="36">
        <f>IF(CA7="",NA(),CA7)</f>
        <v>516.24</v>
      </c>
      <c r="CB6" s="36">
        <f t="shared" ref="CB6:CJ6" si="9">IF(CB7="",NA(),CB7)</f>
        <v>494.68</v>
      </c>
      <c r="CC6" s="36">
        <f t="shared" si="9"/>
        <v>502.38</v>
      </c>
      <c r="CD6" s="36">
        <f t="shared" si="9"/>
        <v>515.04</v>
      </c>
      <c r="CE6" s="36">
        <f t="shared" si="9"/>
        <v>527.26</v>
      </c>
      <c r="CF6" s="36">
        <f t="shared" si="9"/>
        <v>226.99</v>
      </c>
      <c r="CG6" s="36">
        <f t="shared" si="9"/>
        <v>230.22</v>
      </c>
      <c r="CH6" s="36">
        <f t="shared" si="9"/>
        <v>228.81</v>
      </c>
      <c r="CI6" s="36">
        <f t="shared" si="9"/>
        <v>231.9</v>
      </c>
      <c r="CJ6" s="36">
        <f t="shared" si="9"/>
        <v>234.17</v>
      </c>
      <c r="CK6" s="35" t="str">
        <f>IF(CK7="","",IF(CK7="-","【-】","【"&amp;SUBSTITUTE(TEXT(CK7,"#,##0.00"),"-","△")&amp;"】"))</f>
        <v>【168.38】</v>
      </c>
      <c r="CL6" s="36">
        <f>IF(CL7="",NA(),CL7)</f>
        <v>33.35</v>
      </c>
      <c r="CM6" s="36">
        <f t="shared" ref="CM6:CU6" si="10">IF(CM7="",NA(),CM7)</f>
        <v>32.880000000000003</v>
      </c>
      <c r="CN6" s="36">
        <f t="shared" si="10"/>
        <v>36.21</v>
      </c>
      <c r="CO6" s="36">
        <f t="shared" si="10"/>
        <v>35.82</v>
      </c>
      <c r="CP6" s="36">
        <f t="shared" si="10"/>
        <v>35.06</v>
      </c>
      <c r="CQ6" s="36">
        <f t="shared" si="10"/>
        <v>39.909999999999997</v>
      </c>
      <c r="CR6" s="36">
        <f t="shared" si="10"/>
        <v>41.09</v>
      </c>
      <c r="CS6" s="36">
        <f t="shared" si="10"/>
        <v>38.979999999999997</v>
      </c>
      <c r="CT6" s="36">
        <f t="shared" si="10"/>
        <v>39.61</v>
      </c>
      <c r="CU6" s="36">
        <f t="shared" si="10"/>
        <v>41.06</v>
      </c>
      <c r="CV6" s="35" t="str">
        <f>IF(CV7="","",IF(CV7="-","【-】","【"&amp;SUBSTITUTE(TEXT(CV7,"#,##0.00"),"-","△")&amp;"】"))</f>
        <v>【60.00】</v>
      </c>
      <c r="CW6" s="36">
        <f>IF(CW7="",NA(),CW7)</f>
        <v>93.62</v>
      </c>
      <c r="CX6" s="36">
        <f t="shared" ref="CX6:DF6" si="11">IF(CX7="",NA(),CX7)</f>
        <v>93.71</v>
      </c>
      <c r="CY6" s="36">
        <f t="shared" si="11"/>
        <v>84.76</v>
      </c>
      <c r="CZ6" s="36">
        <f t="shared" si="11"/>
        <v>84.9</v>
      </c>
      <c r="DA6" s="36">
        <f t="shared" si="11"/>
        <v>85.13</v>
      </c>
      <c r="DB6" s="36">
        <f t="shared" si="11"/>
        <v>75.62</v>
      </c>
      <c r="DC6" s="36">
        <f t="shared" si="11"/>
        <v>75.91</v>
      </c>
      <c r="DD6" s="36">
        <f t="shared" si="11"/>
        <v>75.010000000000005</v>
      </c>
      <c r="DE6" s="36">
        <f t="shared" si="11"/>
        <v>72.959999999999994</v>
      </c>
      <c r="DF6" s="36">
        <f t="shared" si="11"/>
        <v>72.42</v>
      </c>
      <c r="DG6" s="35" t="str">
        <f>IF(DG7="","",IF(DG7="-","【-】","【"&amp;SUBSTITUTE(TEXT(DG7,"#,##0.00"),"-","△")&amp;"】"))</f>
        <v>【89.80】</v>
      </c>
      <c r="DH6" s="36">
        <f>IF(DH7="",NA(),DH7)</f>
        <v>23.31</v>
      </c>
      <c r="DI6" s="36">
        <f t="shared" ref="DI6:DQ6" si="12">IF(DI7="",NA(),DI7)</f>
        <v>25.88</v>
      </c>
      <c r="DJ6" s="36">
        <f t="shared" si="12"/>
        <v>24.47</v>
      </c>
      <c r="DK6" s="36">
        <f t="shared" si="12"/>
        <v>27.07</v>
      </c>
      <c r="DL6" s="36">
        <f t="shared" si="12"/>
        <v>32.270000000000003</v>
      </c>
      <c r="DM6" s="36">
        <f t="shared" si="12"/>
        <v>51.44</v>
      </c>
      <c r="DN6" s="36">
        <f t="shared" si="12"/>
        <v>52.4</v>
      </c>
      <c r="DO6" s="36">
        <f t="shared" si="12"/>
        <v>51.89</v>
      </c>
      <c r="DP6" s="36">
        <f t="shared" si="12"/>
        <v>54.09</v>
      </c>
      <c r="DQ6" s="36">
        <f t="shared" si="12"/>
        <v>52.73</v>
      </c>
      <c r="DR6" s="35" t="str">
        <f>IF(DR7="","",IF(DR7="-","【-】","【"&amp;SUBSTITUTE(TEXT(DR7,"#,##0.00"),"-","△")&amp;"】"))</f>
        <v>【49.59】</v>
      </c>
      <c r="DS6" s="35">
        <f>IF(DS7="",NA(),DS7)</f>
        <v>0</v>
      </c>
      <c r="DT6" s="35">
        <f t="shared" ref="DT6:EB6" si="13">IF(DT7="",NA(),DT7)</f>
        <v>0</v>
      </c>
      <c r="DU6" s="35">
        <f t="shared" si="13"/>
        <v>0</v>
      </c>
      <c r="DV6" s="35">
        <f t="shared" si="13"/>
        <v>0</v>
      </c>
      <c r="DW6" s="35">
        <f t="shared" si="13"/>
        <v>0</v>
      </c>
      <c r="DX6" s="36">
        <f t="shared" si="13"/>
        <v>11.68</v>
      </c>
      <c r="DY6" s="36">
        <f t="shared" si="13"/>
        <v>14.01</v>
      </c>
      <c r="DZ6" s="36">
        <f t="shared" si="13"/>
        <v>14.74</v>
      </c>
      <c r="EA6" s="36">
        <f t="shared" si="13"/>
        <v>18.68</v>
      </c>
      <c r="EB6" s="36">
        <f t="shared" si="13"/>
        <v>19.91</v>
      </c>
      <c r="EC6" s="35" t="str">
        <f>IF(EC7="","",IF(EC7="-","【-】","【"&amp;SUBSTITUTE(TEXT(EC7,"#,##0.00"),"-","△")&amp;"】"))</f>
        <v>【19.44】</v>
      </c>
      <c r="ED6" s="36">
        <f>IF(ED7="",NA(),ED7)</f>
        <v>1.45</v>
      </c>
      <c r="EE6" s="36">
        <f t="shared" ref="EE6:EM6" si="14">IF(EE7="",NA(),EE7)</f>
        <v>1.55</v>
      </c>
      <c r="EF6" s="36">
        <f t="shared" si="14"/>
        <v>0.25</v>
      </c>
      <c r="EG6" s="35">
        <f t="shared" si="14"/>
        <v>0</v>
      </c>
      <c r="EH6" s="36">
        <f t="shared" si="14"/>
        <v>8.35</v>
      </c>
      <c r="EI6" s="36">
        <f t="shared" si="14"/>
        <v>0.28999999999999998</v>
      </c>
      <c r="EJ6" s="36">
        <f t="shared" si="14"/>
        <v>0.41</v>
      </c>
      <c r="EK6" s="36">
        <f t="shared" si="14"/>
        <v>0.4</v>
      </c>
      <c r="EL6" s="36">
        <f t="shared" si="14"/>
        <v>0.32</v>
      </c>
      <c r="EM6" s="36">
        <f t="shared" si="14"/>
        <v>0.81</v>
      </c>
      <c r="EN6" s="35" t="str">
        <f>IF(EN7="","",IF(EN7="-","【-】","【"&amp;SUBSTITUTE(TEXT(EN7,"#,##0.00"),"-","△")&amp;"】"))</f>
        <v>【0.68】</v>
      </c>
    </row>
    <row r="7" spans="1:144" s="37" customFormat="1" x14ac:dyDescent="0.15">
      <c r="A7" s="29"/>
      <c r="B7" s="38">
        <v>2019</v>
      </c>
      <c r="C7" s="38">
        <v>53031</v>
      </c>
      <c r="D7" s="38">
        <v>46</v>
      </c>
      <c r="E7" s="38">
        <v>1</v>
      </c>
      <c r="F7" s="38">
        <v>0</v>
      </c>
      <c r="G7" s="38">
        <v>1</v>
      </c>
      <c r="H7" s="38" t="s">
        <v>93</v>
      </c>
      <c r="I7" s="38" t="s">
        <v>94</v>
      </c>
      <c r="J7" s="38" t="s">
        <v>95</v>
      </c>
      <c r="K7" s="38" t="s">
        <v>96</v>
      </c>
      <c r="L7" s="38" t="s">
        <v>97</v>
      </c>
      <c r="M7" s="38" t="s">
        <v>98</v>
      </c>
      <c r="N7" s="39" t="s">
        <v>99</v>
      </c>
      <c r="O7" s="39">
        <v>38.42</v>
      </c>
      <c r="P7" s="39">
        <v>95.88</v>
      </c>
      <c r="Q7" s="39">
        <v>5456</v>
      </c>
      <c r="R7" s="39">
        <v>4995</v>
      </c>
      <c r="S7" s="39">
        <v>201.7</v>
      </c>
      <c r="T7" s="39">
        <v>24.76</v>
      </c>
      <c r="U7" s="39">
        <v>4749</v>
      </c>
      <c r="V7" s="39">
        <v>11.7</v>
      </c>
      <c r="W7" s="39">
        <v>405.9</v>
      </c>
      <c r="X7" s="39">
        <v>103.47</v>
      </c>
      <c r="Y7" s="39">
        <v>108.44</v>
      </c>
      <c r="Z7" s="39">
        <v>104.55</v>
      </c>
      <c r="AA7" s="39">
        <v>102.22</v>
      </c>
      <c r="AB7" s="39">
        <v>99.58</v>
      </c>
      <c r="AC7" s="39">
        <v>108.35</v>
      </c>
      <c r="AD7" s="39">
        <v>114.74</v>
      </c>
      <c r="AE7" s="39">
        <v>104.85</v>
      </c>
      <c r="AF7" s="39">
        <v>107.64</v>
      </c>
      <c r="AG7" s="39">
        <v>108.22</v>
      </c>
      <c r="AH7" s="39">
        <v>112.01</v>
      </c>
      <c r="AI7" s="39">
        <v>0</v>
      </c>
      <c r="AJ7" s="39">
        <v>0</v>
      </c>
      <c r="AK7" s="39">
        <v>0</v>
      </c>
      <c r="AL7" s="39">
        <v>0</v>
      </c>
      <c r="AM7" s="39">
        <v>0</v>
      </c>
      <c r="AN7" s="39">
        <v>26.85</v>
      </c>
      <c r="AO7" s="39">
        <v>27.19</v>
      </c>
      <c r="AP7" s="39">
        <v>27.52</v>
      </c>
      <c r="AQ7" s="39">
        <v>30.84</v>
      </c>
      <c r="AR7" s="39">
        <v>25.29</v>
      </c>
      <c r="AS7" s="39">
        <v>1.08</v>
      </c>
      <c r="AT7" s="39">
        <v>203.98</v>
      </c>
      <c r="AU7" s="39">
        <v>213.48</v>
      </c>
      <c r="AV7" s="39">
        <v>206.29</v>
      </c>
      <c r="AW7" s="39">
        <v>207.63</v>
      </c>
      <c r="AX7" s="39">
        <v>201.22</v>
      </c>
      <c r="AY7" s="39">
        <v>527.82000000000005</v>
      </c>
      <c r="AZ7" s="39">
        <v>477.44</v>
      </c>
      <c r="BA7" s="39">
        <v>445.85</v>
      </c>
      <c r="BB7" s="39">
        <v>450.54</v>
      </c>
      <c r="BC7" s="39">
        <v>348.88</v>
      </c>
      <c r="BD7" s="39">
        <v>264.97000000000003</v>
      </c>
      <c r="BE7" s="39">
        <v>2089.1</v>
      </c>
      <c r="BF7" s="39">
        <v>2047.3</v>
      </c>
      <c r="BG7" s="39">
        <v>2216.46</v>
      </c>
      <c r="BH7" s="39">
        <v>2088.0700000000002</v>
      </c>
      <c r="BI7" s="39">
        <v>2064.25</v>
      </c>
      <c r="BJ7" s="39">
        <v>488.5</v>
      </c>
      <c r="BK7" s="39">
        <v>485.75</v>
      </c>
      <c r="BL7" s="39">
        <v>516.34</v>
      </c>
      <c r="BM7" s="39">
        <v>496.56</v>
      </c>
      <c r="BN7" s="39">
        <v>540.38</v>
      </c>
      <c r="BO7" s="39">
        <v>266.61</v>
      </c>
      <c r="BP7" s="39">
        <v>53.44</v>
      </c>
      <c r="BQ7" s="39">
        <v>55.88</v>
      </c>
      <c r="BR7" s="39">
        <v>55.27</v>
      </c>
      <c r="BS7" s="39">
        <v>55.45</v>
      </c>
      <c r="BT7" s="39">
        <v>53.45</v>
      </c>
      <c r="BU7" s="39">
        <v>82.42</v>
      </c>
      <c r="BV7" s="39">
        <v>83.59</v>
      </c>
      <c r="BW7" s="39">
        <v>83.27</v>
      </c>
      <c r="BX7" s="39">
        <v>84.9</v>
      </c>
      <c r="BY7" s="39">
        <v>83.22</v>
      </c>
      <c r="BZ7" s="39">
        <v>103.24</v>
      </c>
      <c r="CA7" s="39">
        <v>516.24</v>
      </c>
      <c r="CB7" s="39">
        <v>494.68</v>
      </c>
      <c r="CC7" s="39">
        <v>502.38</v>
      </c>
      <c r="CD7" s="39">
        <v>515.04</v>
      </c>
      <c r="CE7" s="39">
        <v>527.26</v>
      </c>
      <c r="CF7" s="39">
        <v>226.99</v>
      </c>
      <c r="CG7" s="39">
        <v>230.22</v>
      </c>
      <c r="CH7" s="39">
        <v>228.81</v>
      </c>
      <c r="CI7" s="39">
        <v>231.9</v>
      </c>
      <c r="CJ7" s="39">
        <v>234.17</v>
      </c>
      <c r="CK7" s="39">
        <v>168.38</v>
      </c>
      <c r="CL7" s="39">
        <v>33.35</v>
      </c>
      <c r="CM7" s="39">
        <v>32.880000000000003</v>
      </c>
      <c r="CN7" s="39">
        <v>36.21</v>
      </c>
      <c r="CO7" s="39">
        <v>35.82</v>
      </c>
      <c r="CP7" s="39">
        <v>35.06</v>
      </c>
      <c r="CQ7" s="39">
        <v>39.909999999999997</v>
      </c>
      <c r="CR7" s="39">
        <v>41.09</v>
      </c>
      <c r="CS7" s="39">
        <v>38.979999999999997</v>
      </c>
      <c r="CT7" s="39">
        <v>39.61</v>
      </c>
      <c r="CU7" s="39">
        <v>41.06</v>
      </c>
      <c r="CV7" s="39">
        <v>60</v>
      </c>
      <c r="CW7" s="39">
        <v>93.62</v>
      </c>
      <c r="CX7" s="39">
        <v>93.71</v>
      </c>
      <c r="CY7" s="39">
        <v>84.76</v>
      </c>
      <c r="CZ7" s="39">
        <v>84.9</v>
      </c>
      <c r="DA7" s="39">
        <v>85.13</v>
      </c>
      <c r="DB7" s="39">
        <v>75.62</v>
      </c>
      <c r="DC7" s="39">
        <v>75.91</v>
      </c>
      <c r="DD7" s="39">
        <v>75.010000000000005</v>
      </c>
      <c r="DE7" s="39">
        <v>72.959999999999994</v>
      </c>
      <c r="DF7" s="39">
        <v>72.42</v>
      </c>
      <c r="DG7" s="39">
        <v>89.8</v>
      </c>
      <c r="DH7" s="39">
        <v>23.31</v>
      </c>
      <c r="DI7" s="39">
        <v>25.88</v>
      </c>
      <c r="DJ7" s="39">
        <v>24.47</v>
      </c>
      <c r="DK7" s="39">
        <v>27.07</v>
      </c>
      <c r="DL7" s="39">
        <v>32.270000000000003</v>
      </c>
      <c r="DM7" s="39">
        <v>51.44</v>
      </c>
      <c r="DN7" s="39">
        <v>52.4</v>
      </c>
      <c r="DO7" s="39">
        <v>51.89</v>
      </c>
      <c r="DP7" s="39">
        <v>54.09</v>
      </c>
      <c r="DQ7" s="39">
        <v>52.73</v>
      </c>
      <c r="DR7" s="39">
        <v>49.59</v>
      </c>
      <c r="DS7" s="39">
        <v>0</v>
      </c>
      <c r="DT7" s="39">
        <v>0</v>
      </c>
      <c r="DU7" s="39">
        <v>0</v>
      </c>
      <c r="DV7" s="39">
        <v>0</v>
      </c>
      <c r="DW7" s="39">
        <v>0</v>
      </c>
      <c r="DX7" s="39">
        <v>11.68</v>
      </c>
      <c r="DY7" s="39">
        <v>14.01</v>
      </c>
      <c r="DZ7" s="39">
        <v>14.74</v>
      </c>
      <c r="EA7" s="39">
        <v>18.68</v>
      </c>
      <c r="EB7" s="39">
        <v>19.91</v>
      </c>
      <c r="EC7" s="39">
        <v>19.440000000000001</v>
      </c>
      <c r="ED7" s="39">
        <v>1.45</v>
      </c>
      <c r="EE7" s="39">
        <v>1.55</v>
      </c>
      <c r="EF7" s="39">
        <v>0.25</v>
      </c>
      <c r="EG7" s="39">
        <v>0</v>
      </c>
      <c r="EH7" s="39">
        <v>8.35</v>
      </c>
      <c r="EI7" s="39">
        <v>0.28999999999999998</v>
      </c>
      <c r="EJ7" s="39">
        <v>0.41</v>
      </c>
      <c r="EK7" s="39">
        <v>0.4</v>
      </c>
      <c r="EL7" s="39">
        <v>0.32</v>
      </c>
      <c r="EM7" s="39">
        <v>0.81</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cp:lastPrinted>2021-01-18T05:00:42Z</cp:lastPrinted>
  <dcterms:created xsi:type="dcterms:W3CDTF">2020-12-04T02:03:40Z</dcterms:created>
  <dcterms:modified xsi:type="dcterms:W3CDTF">2021-02-26T06:08:51Z</dcterms:modified>
  <cp:category/>
</cp:coreProperties>
</file>